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6210"/>
  </bookViews>
  <sheets>
    <sheet name="Tabelle1" sheetId="1" r:id="rId1"/>
  </sheets>
  <definedNames>
    <definedName name="_xlnm.Print_Area" localSheetId="0">Tabelle1!$A$1:$I$42</definedName>
  </definedNames>
  <calcPr calcId="145621"/>
</workbook>
</file>

<file path=xl/calcChain.xml><?xml version="1.0" encoding="utf-8"?>
<calcChain xmlns="http://schemas.openxmlformats.org/spreadsheetml/2006/main">
  <c r="B41" i="1" l="1"/>
  <c r="F9" i="1" l="1"/>
  <c r="F10" i="1" s="1"/>
  <c r="E10" i="1" s="1"/>
  <c r="A25" i="1"/>
  <c r="F8" i="1"/>
  <c r="E8" i="1" s="1"/>
  <c r="F7" i="1" l="1"/>
  <c r="F6" i="1" s="1"/>
  <c r="F5" i="1" s="1"/>
  <c r="E5" i="1" s="1"/>
  <c r="E9" i="1"/>
  <c r="F11" i="1"/>
  <c r="E7" i="1" l="1"/>
  <c r="E6" i="1"/>
  <c r="F12" i="1"/>
  <c r="E11" i="1"/>
  <c r="A12" i="1"/>
  <c r="F13" i="1" l="1"/>
  <c r="E12" i="1"/>
  <c r="E13" i="1" l="1"/>
  <c r="F14" i="1"/>
  <c r="E14" i="1" l="1"/>
  <c r="F15" i="1"/>
  <c r="E15" i="1" l="1"/>
  <c r="F16" i="1"/>
  <c r="E16" i="1" l="1"/>
  <c r="F17" i="1"/>
  <c r="E17" i="1" l="1"/>
  <c r="F18" i="1"/>
  <c r="E18" i="1" l="1"/>
  <c r="F19" i="1"/>
  <c r="A9" i="1"/>
  <c r="E19" i="1" l="1"/>
  <c r="F20" i="1"/>
  <c r="E20" i="1" l="1"/>
  <c r="A10" i="1"/>
  <c r="F21" i="1"/>
  <c r="E21" i="1" l="1"/>
  <c r="F22" i="1"/>
  <c r="E22" i="1" l="1"/>
  <c r="F23" i="1"/>
  <c r="F24" i="1" l="1"/>
  <c r="E23" i="1"/>
  <c r="E24" i="1" l="1"/>
  <c r="F25" i="1"/>
  <c r="E25" i="1" l="1"/>
  <c r="A26" i="1"/>
  <c r="F26" i="1"/>
  <c r="F27" i="1" l="1"/>
  <c r="E26" i="1"/>
  <c r="F28" i="1" l="1"/>
  <c r="E27" i="1"/>
  <c r="F29" i="1" l="1"/>
  <c r="E28" i="1"/>
  <c r="F30" i="1" l="1"/>
  <c r="E29" i="1"/>
  <c r="A31" i="1" l="1"/>
  <c r="F31" i="1"/>
  <c r="F34" i="1"/>
  <c r="E30" i="1"/>
  <c r="E31" i="1" l="1"/>
  <c r="F32" i="1"/>
  <c r="E32" i="1" s="1"/>
  <c r="E34" i="1"/>
  <c r="A35" i="1"/>
</calcChain>
</file>

<file path=xl/sharedStrings.xml><?xml version="1.0" encoding="utf-8"?>
<sst xmlns="http://schemas.openxmlformats.org/spreadsheetml/2006/main" count="40" uniqueCount="24">
  <si>
    <t>Ei</t>
  </si>
  <si>
    <t>Imago</t>
  </si>
  <si>
    <t>Puppe</t>
  </si>
  <si>
    <t>Häutung</t>
  </si>
  <si>
    <t>Verdeckelung</t>
  </si>
  <si>
    <t>Larve</t>
  </si>
  <si>
    <t>Königinnenzuchtkalender</t>
  </si>
  <si>
    <t>Tag des Umlarvens:</t>
  </si>
  <si>
    <t>Entwicklungskalender</t>
  </si>
  <si>
    <t>Wenn zwei Tage alte Larven genommen werden, gilt:</t>
  </si>
  <si>
    <t>nicht verwendet werden.</t>
  </si>
  <si>
    <t>waren beim Umlarven zu alt und sollten</t>
  </si>
  <si>
    <t>Jugendphase</t>
  </si>
  <si>
    <t>Paarungstrieb 4 bis 6 Wochen nach dem Schlupf.</t>
  </si>
  <si>
    <t xml:space="preserve">Sollte keine Begattung erfolgen, erlischt der </t>
  </si>
  <si>
    <t xml:space="preserve">Geschlechtsreife </t>
  </si>
  <si>
    <t xml:space="preserve">Bei optimalem Wetter kann mit einer </t>
  </si>
  <si>
    <t>erste Arbeiterinnen</t>
  </si>
  <si>
    <t>Die ersten Bienen dieser Königinnen schlüpfen</t>
  </si>
  <si>
    <t xml:space="preserve">Die Larven wurden gespendet von: 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</si>
  <si>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Dr. Lensing</t>
    </r>
  </si>
  <si>
    <t>erste Eilage</t>
  </si>
  <si>
    <t xml:space="preserve">Serie </t>
  </si>
  <si>
    <t>Edelkönigin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</si>
</sst>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/;@"/>
  </numFmts>
  <fonts count="8" x14ac:knownFonts="1">
    <font>
      <sz val="10"/>
      <name val="Arial"/>
    </font>
    <font>
      <sz val="8"/>
      <name val="Arial"/>
    </font>
    <font>
      <sz val="14"/>
      <name val="Arial"/>
    </font>
    <font>
      <b/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2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16" fontId="0" fillId="0" borderId="0" xfId="0" applyNumberFormat="1"/>
    <xf numFmtId="0" fontId="0" fillId="0" borderId="0" xfId="0" quotePrefix="1"/>
    <xf numFmtId="14" fontId="0" fillId="0" borderId="0" xfId="0" applyNumberFormat="1"/>
    <xf numFmtId="164" fontId="0" fillId="4" borderId="0" xfId="0" applyNumberFormat="1" applyFill="1" applyProtection="1">
      <protection locked="0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NumberFormat="1"/>
    <xf numFmtId="0" fontId="0" fillId="5" borderId="0" xfId="0" applyFill="1"/>
    <xf numFmtId="0" fontId="0" fillId="6" borderId="0" xfId="0" applyFill="1"/>
    <xf numFmtId="16" fontId="0" fillId="4" borderId="0" xfId="0" applyNumberFormat="1" applyFill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14" fontId="7" fillId="0" borderId="0" xfId="0" applyNumberFormat="1" applyFont="1"/>
    <xf numFmtId="164" fontId="5" fillId="4" borderId="0" xfId="0" applyNumberFormat="1" applyFont="1" applyFill="1" applyProtection="1">
      <protection locked="0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14</xdr:row>
      <xdr:rowOff>0</xdr:rowOff>
    </xdr:from>
    <xdr:to>
      <xdr:col>8</xdr:col>
      <xdr:colOff>619125</xdr:colOff>
      <xdr:row>14</xdr:row>
      <xdr:rowOff>0</xdr:rowOff>
    </xdr:to>
    <xdr:sp macro="" textlink="">
      <xdr:nvSpPr>
        <xdr:cNvPr id="1070" name="Line 2"/>
        <xdr:cNvSpPr>
          <a:spLocks noChangeShapeType="1"/>
        </xdr:cNvSpPr>
      </xdr:nvSpPr>
      <xdr:spPr bwMode="auto">
        <a:xfrm>
          <a:off x="4933950" y="2171700"/>
          <a:ext cx="1447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19</xdr:row>
      <xdr:rowOff>0</xdr:rowOff>
    </xdr:from>
    <xdr:to>
      <xdr:col>8</xdr:col>
      <xdr:colOff>619125</xdr:colOff>
      <xdr:row>19</xdr:row>
      <xdr:rowOff>0</xdr:rowOff>
    </xdr:to>
    <xdr:sp macro="" textlink="">
      <xdr:nvSpPr>
        <xdr:cNvPr id="1071" name="Line 3"/>
        <xdr:cNvSpPr>
          <a:spLocks noChangeShapeType="1"/>
        </xdr:cNvSpPr>
      </xdr:nvSpPr>
      <xdr:spPr bwMode="auto">
        <a:xfrm>
          <a:off x="5000625" y="2981325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533400</xdr:colOff>
      <xdr:row>11</xdr:row>
      <xdr:rowOff>85725</xdr:rowOff>
    </xdr:from>
    <xdr:to>
      <xdr:col>7</xdr:col>
      <xdr:colOff>733425</xdr:colOff>
      <xdr:row>11</xdr:row>
      <xdr:rowOff>85725</xdr:rowOff>
    </xdr:to>
    <xdr:sp macro="" textlink="">
      <xdr:nvSpPr>
        <xdr:cNvPr id="1072" name="Line 4"/>
        <xdr:cNvSpPr>
          <a:spLocks noChangeShapeType="1"/>
        </xdr:cNvSpPr>
      </xdr:nvSpPr>
      <xdr:spPr bwMode="auto">
        <a:xfrm>
          <a:off x="5000625" y="1771650"/>
          <a:ext cx="733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66675</xdr:rowOff>
    </xdr:from>
    <xdr:to>
      <xdr:col>4</xdr:col>
      <xdr:colOff>9525</xdr:colOff>
      <xdr:row>35</xdr:row>
      <xdr:rowOff>114300</xdr:rowOff>
    </xdr:to>
    <xdr:sp macro="" textlink="">
      <xdr:nvSpPr>
        <xdr:cNvPr id="1073" name="Line 5"/>
        <xdr:cNvSpPr>
          <a:spLocks noChangeShapeType="1"/>
        </xdr:cNvSpPr>
      </xdr:nvSpPr>
      <xdr:spPr bwMode="auto">
        <a:xfrm>
          <a:off x="3057525" y="66675"/>
          <a:ext cx="0" cy="56197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Normal="100" workbookViewId="0">
      <selection activeCell="E1" sqref="E1"/>
    </sheetView>
  </sheetViews>
  <sheetFormatPr baseColWidth="10" defaultRowHeight="12.75" x14ac:dyDescent="0.2"/>
  <cols>
    <col min="1" max="1" width="12.28515625" customWidth="1"/>
    <col min="4" max="4" width="10.28515625" customWidth="1"/>
    <col min="6" max="6" width="10.140625" customWidth="1"/>
    <col min="7" max="7" width="7.7109375" customWidth="1"/>
  </cols>
  <sheetData>
    <row r="1" spans="1:9" ht="25.5" x14ac:dyDescent="0.35">
      <c r="D1" s="15" t="s">
        <v>22</v>
      </c>
      <c r="E1" s="16">
        <v>1</v>
      </c>
    </row>
    <row r="3" spans="1:9" ht="18" x14ac:dyDescent="0.25">
      <c r="A3" s="19" t="s">
        <v>6</v>
      </c>
      <c r="B3" s="19"/>
      <c r="C3" s="19"/>
      <c r="D3" s="19"/>
      <c r="E3" s="19" t="s">
        <v>8</v>
      </c>
      <c r="F3" s="19"/>
      <c r="G3" s="19"/>
      <c r="H3" s="19"/>
    </row>
    <row r="5" spans="1:9" x14ac:dyDescent="0.2">
      <c r="A5" t="s">
        <v>7</v>
      </c>
      <c r="C5" s="6">
        <v>44682</v>
      </c>
      <c r="E5" s="8" t="str">
        <f>TEXT(WEEKDAY(F5),"TTT")</f>
        <v>Mi</v>
      </c>
      <c r="F5" s="3">
        <f>F6-1</f>
        <v>44678</v>
      </c>
      <c r="G5">
        <v>1</v>
      </c>
      <c r="H5" t="s">
        <v>0</v>
      </c>
    </row>
    <row r="6" spans="1:9" x14ac:dyDescent="0.2">
      <c r="E6" s="8" t="str">
        <f>TEXT(WEEKDAY(F6),"TTT")</f>
        <v>Do</v>
      </c>
      <c r="F6" s="3">
        <f>F7-1</f>
        <v>44679</v>
      </c>
      <c r="G6">
        <v>2</v>
      </c>
      <c r="H6" t="s">
        <v>0</v>
      </c>
    </row>
    <row r="7" spans="1:9" x14ac:dyDescent="0.2">
      <c r="A7" t="s">
        <v>9</v>
      </c>
      <c r="E7" s="8" t="str">
        <f>TEXT(WEEKDAY(F7),"TTT")</f>
        <v>Fr</v>
      </c>
      <c r="F7" s="3">
        <f>F8-1</f>
        <v>44680</v>
      </c>
      <c r="G7">
        <v>3</v>
      </c>
      <c r="H7" t="s">
        <v>0</v>
      </c>
    </row>
    <row r="8" spans="1:9" x14ac:dyDescent="0.2">
      <c r="E8" s="8" t="str">
        <f>TEXT(WEEKDAY(F8),"TTT")</f>
        <v>Sa</v>
      </c>
      <c r="F8" s="3">
        <f>C5-1</f>
        <v>44681</v>
      </c>
      <c r="G8">
        <v>4</v>
      </c>
      <c r="H8" t="s">
        <v>5</v>
      </c>
    </row>
    <row r="9" spans="1:9" x14ac:dyDescent="0.2">
      <c r="A9" s="4" t="str">
        <f>"Käfigen am  "&amp;DAY(F16)&amp;"."&amp;MONTH(F16)&amp;". bis " &amp;DAY(F18)&amp;"."&amp;MONTH(F18)&amp;"."</f>
        <v>Käfigen am  8.5. bis 10.5.</v>
      </c>
      <c r="E9" s="8" t="str">
        <f>TEXT(WEEKDAY(F9),"TTT")</f>
        <v>So</v>
      </c>
      <c r="F9" s="13">
        <f>C5</f>
        <v>44682</v>
      </c>
      <c r="G9" s="9">
        <v>5</v>
      </c>
      <c r="H9" t="s">
        <v>5</v>
      </c>
    </row>
    <row r="10" spans="1:9" x14ac:dyDescent="0.2">
      <c r="A10" s="5" t="str">
        <f>"der Schlupftermin ist der "&amp;DAY(F20)&amp;"."&amp;MONTH(F20)&amp;"."</f>
        <v>der Schlupftermin ist der 12.5.</v>
      </c>
      <c r="E10" s="8" t="str">
        <f t="shared" ref="E10:E20" si="0">TEXT(WEEKDAY(F10),"TTT")</f>
        <v>Mo</v>
      </c>
      <c r="F10" s="3">
        <f t="shared" ref="F10:F20" si="1">F9+1</f>
        <v>44683</v>
      </c>
      <c r="G10">
        <v>6</v>
      </c>
      <c r="H10" t="s">
        <v>5</v>
      </c>
    </row>
    <row r="11" spans="1:9" x14ac:dyDescent="0.2">
      <c r="E11" s="8" t="str">
        <f t="shared" si="0"/>
        <v>Di</v>
      </c>
      <c r="F11" s="3">
        <f t="shared" si="1"/>
        <v>44684</v>
      </c>
      <c r="G11">
        <v>7</v>
      </c>
      <c r="H11" t="s">
        <v>5</v>
      </c>
    </row>
    <row r="12" spans="1:9" x14ac:dyDescent="0.2">
      <c r="A12" s="7" t="str">
        <f>"Laven, die am "&amp;DAY(F11)&amp;"."&amp;MONTH(F11)&amp;". schon verdeckel sind,"</f>
        <v>Laven, die am 3.5. schon verdeckel sind,</v>
      </c>
      <c r="B12" s="7"/>
      <c r="E12" s="8" t="str">
        <f t="shared" si="0"/>
        <v>Mi</v>
      </c>
      <c r="F12" s="3">
        <f t="shared" si="1"/>
        <v>44685</v>
      </c>
      <c r="G12">
        <v>8</v>
      </c>
      <c r="H12" t="s">
        <v>5</v>
      </c>
      <c r="I12" t="s">
        <v>4</v>
      </c>
    </row>
    <row r="13" spans="1:9" x14ac:dyDescent="0.2">
      <c r="A13" s="7" t="s">
        <v>11</v>
      </c>
      <c r="B13" s="7"/>
      <c r="E13" s="8" t="str">
        <f t="shared" si="0"/>
        <v>Do</v>
      </c>
      <c r="F13" s="3">
        <f t="shared" si="1"/>
        <v>44686</v>
      </c>
      <c r="G13">
        <v>9</v>
      </c>
      <c r="H13" t="s">
        <v>5</v>
      </c>
    </row>
    <row r="14" spans="1:9" x14ac:dyDescent="0.2">
      <c r="A14" s="7" t="s">
        <v>10</v>
      </c>
      <c r="B14" s="7"/>
      <c r="E14" s="8" t="str">
        <f t="shared" si="0"/>
        <v>Fr</v>
      </c>
      <c r="F14" s="3">
        <f t="shared" si="1"/>
        <v>44687</v>
      </c>
      <c r="G14" s="1">
        <v>10</v>
      </c>
      <c r="H14" t="s">
        <v>5</v>
      </c>
      <c r="I14" t="s">
        <v>3</v>
      </c>
    </row>
    <row r="15" spans="1:9" x14ac:dyDescent="0.2">
      <c r="E15" s="8" t="str">
        <f t="shared" si="0"/>
        <v>Sa</v>
      </c>
      <c r="F15" s="3">
        <f t="shared" si="1"/>
        <v>44688</v>
      </c>
      <c r="G15" s="1">
        <v>11</v>
      </c>
      <c r="H15" t="s">
        <v>2</v>
      </c>
    </row>
    <row r="16" spans="1:9" x14ac:dyDescent="0.2">
      <c r="E16" s="8" t="str">
        <f t="shared" si="0"/>
        <v>So</v>
      </c>
      <c r="F16" s="3">
        <f t="shared" si="1"/>
        <v>44689</v>
      </c>
      <c r="G16" s="2">
        <v>12</v>
      </c>
      <c r="H16" t="s">
        <v>2</v>
      </c>
    </row>
    <row r="17" spans="1:9" x14ac:dyDescent="0.2">
      <c r="E17" s="8" t="str">
        <f t="shared" si="0"/>
        <v>Mo</v>
      </c>
      <c r="F17" s="3">
        <f t="shared" si="1"/>
        <v>44690</v>
      </c>
      <c r="G17" s="2">
        <v>13</v>
      </c>
      <c r="H17" t="s">
        <v>2</v>
      </c>
    </row>
    <row r="18" spans="1:9" x14ac:dyDescent="0.2">
      <c r="E18" s="8" t="str">
        <f t="shared" si="0"/>
        <v>Di</v>
      </c>
      <c r="F18" s="3">
        <f t="shared" si="1"/>
        <v>44691</v>
      </c>
      <c r="G18" s="2">
        <v>14</v>
      </c>
      <c r="H18" t="s">
        <v>2</v>
      </c>
    </row>
    <row r="19" spans="1:9" x14ac:dyDescent="0.2">
      <c r="E19" s="8" t="str">
        <f t="shared" si="0"/>
        <v>Mi</v>
      </c>
      <c r="F19" s="3">
        <f t="shared" si="1"/>
        <v>44692</v>
      </c>
      <c r="G19" s="1">
        <v>15</v>
      </c>
      <c r="H19" t="s">
        <v>2</v>
      </c>
      <c r="I19" t="s">
        <v>3</v>
      </c>
    </row>
    <row r="20" spans="1:9" x14ac:dyDescent="0.2">
      <c r="E20" s="8" t="str">
        <f t="shared" si="0"/>
        <v>Do</v>
      </c>
      <c r="F20" s="3">
        <f t="shared" si="1"/>
        <v>44693</v>
      </c>
      <c r="G20" s="1">
        <v>16</v>
      </c>
      <c r="H20" t="s">
        <v>1</v>
      </c>
    </row>
    <row r="21" spans="1:9" x14ac:dyDescent="0.2">
      <c r="E21" s="8" t="str">
        <f t="shared" ref="E21:E34" si="2">TEXT(WEEKDAY(F21),"TTT")</f>
        <v>Fr</v>
      </c>
      <c r="F21" s="3">
        <f t="shared" ref="F21:F27" si="3">F20+1</f>
        <v>44694</v>
      </c>
      <c r="G21" s="9">
        <v>1</v>
      </c>
      <c r="H21" t="s">
        <v>12</v>
      </c>
    </row>
    <row r="22" spans="1:9" x14ac:dyDescent="0.2">
      <c r="E22" s="8" t="str">
        <f t="shared" si="2"/>
        <v>Sa</v>
      </c>
      <c r="F22" s="3">
        <f t="shared" si="3"/>
        <v>44695</v>
      </c>
      <c r="G22" s="9">
        <v>2</v>
      </c>
      <c r="H22" t="s">
        <v>12</v>
      </c>
    </row>
    <row r="23" spans="1:9" x14ac:dyDescent="0.2">
      <c r="E23" s="8" t="str">
        <f t="shared" si="2"/>
        <v>So</v>
      </c>
      <c r="F23" s="3">
        <f t="shared" si="3"/>
        <v>44696</v>
      </c>
      <c r="G23" s="9">
        <v>3</v>
      </c>
      <c r="H23" t="s">
        <v>12</v>
      </c>
    </row>
    <row r="24" spans="1:9" x14ac:dyDescent="0.2">
      <c r="E24" s="8" t="str">
        <f t="shared" si="2"/>
        <v>Mo</v>
      </c>
      <c r="F24" s="3">
        <f t="shared" si="3"/>
        <v>44697</v>
      </c>
      <c r="G24" s="9">
        <v>4</v>
      </c>
      <c r="H24" t="s">
        <v>12</v>
      </c>
    </row>
    <row r="25" spans="1:9" x14ac:dyDescent="0.2">
      <c r="A25" s="10" t="str">
        <f>"Bei Temperaturen ab 20°C ist ein Begattungsflug"</f>
        <v>Bei Temperaturen ab 20°C ist ein Begattungsflug</v>
      </c>
      <c r="E25" s="8" t="str">
        <f t="shared" si="2"/>
        <v>Di</v>
      </c>
      <c r="F25" s="3">
        <f t="shared" si="3"/>
        <v>44698</v>
      </c>
      <c r="G25" s="11">
        <v>5</v>
      </c>
      <c r="H25" t="s">
        <v>15</v>
      </c>
    </row>
    <row r="26" spans="1:9" x14ac:dyDescent="0.2">
      <c r="A26" t="str">
        <f>"ab dem "&amp;DAY(F25)&amp;"."&amp;MONTH(F25)&amp;"."&amp; " möglich."</f>
        <v>ab dem 17.5. möglich.</v>
      </c>
      <c r="E26" s="8" t="str">
        <f t="shared" si="2"/>
        <v>Mi</v>
      </c>
      <c r="F26" s="3">
        <f t="shared" si="3"/>
        <v>44699</v>
      </c>
      <c r="G26" s="11">
        <v>6</v>
      </c>
    </row>
    <row r="27" spans="1:9" x14ac:dyDescent="0.2">
      <c r="A27" s="3" t="s">
        <v>14</v>
      </c>
      <c r="E27" s="8" t="str">
        <f t="shared" si="2"/>
        <v>Do</v>
      </c>
      <c r="F27" s="3">
        <f t="shared" si="3"/>
        <v>44700</v>
      </c>
      <c r="G27" s="11">
        <v>7</v>
      </c>
    </row>
    <row r="28" spans="1:9" x14ac:dyDescent="0.2">
      <c r="A28" t="s">
        <v>13</v>
      </c>
      <c r="E28" s="8" t="str">
        <f t="shared" si="2"/>
        <v>Fr</v>
      </c>
      <c r="F28" s="3">
        <f>F27+1</f>
        <v>44701</v>
      </c>
      <c r="G28" s="11">
        <v>8</v>
      </c>
    </row>
    <row r="29" spans="1:9" x14ac:dyDescent="0.2">
      <c r="E29" s="8" t="str">
        <f t="shared" si="2"/>
        <v>Sa</v>
      </c>
      <c r="F29" s="3">
        <f>F28+1</f>
        <v>44702</v>
      </c>
      <c r="G29" s="11">
        <v>9</v>
      </c>
    </row>
    <row r="30" spans="1:9" x14ac:dyDescent="0.2">
      <c r="A30" t="s">
        <v>16</v>
      </c>
      <c r="E30" s="8" t="str">
        <f t="shared" si="2"/>
        <v>So</v>
      </c>
      <c r="F30" s="3">
        <f>F29+1</f>
        <v>44703</v>
      </c>
      <c r="G30" s="12">
        <v>10</v>
      </c>
      <c r="H30" t="s">
        <v>21</v>
      </c>
    </row>
    <row r="31" spans="1:9" x14ac:dyDescent="0.2">
      <c r="A31" t="str">
        <f>"Eilage ab dem "&amp;DAY(F30)&amp;"."&amp;MONTH(F30)&amp;". gerechnet werden."</f>
        <v>Eilage ab dem 22.5. gerechnet werden.</v>
      </c>
      <c r="E31" s="8" t="str">
        <f t="shared" si="2"/>
        <v>Mo</v>
      </c>
      <c r="F31" s="3">
        <f>F30+1</f>
        <v>44704</v>
      </c>
      <c r="G31" s="12">
        <v>11</v>
      </c>
    </row>
    <row r="32" spans="1:9" x14ac:dyDescent="0.2">
      <c r="E32" s="8" t="str">
        <f t="shared" si="2"/>
        <v>Di</v>
      </c>
      <c r="F32" s="3">
        <f>F31+1</f>
        <v>44705</v>
      </c>
      <c r="G32" s="12">
        <v>12</v>
      </c>
    </row>
    <row r="33" spans="1:8" x14ac:dyDescent="0.2">
      <c r="E33" s="8"/>
    </row>
    <row r="34" spans="1:8" x14ac:dyDescent="0.2">
      <c r="A34" t="s">
        <v>18</v>
      </c>
      <c r="E34" s="8" t="str">
        <f t="shared" si="2"/>
        <v>So</v>
      </c>
      <c r="F34" s="3">
        <f>F30+21</f>
        <v>44724</v>
      </c>
      <c r="H34" t="s">
        <v>17</v>
      </c>
    </row>
    <row r="35" spans="1:8" x14ac:dyDescent="0.2">
      <c r="A35" t="str">
        <f>"frühestens am "&amp;DAY(F34)&amp;"."&amp;MONTH(F34)&amp;"."</f>
        <v>frühestens am 12.6.</v>
      </c>
    </row>
    <row r="38" spans="1:8" x14ac:dyDescent="0.2">
      <c r="C38" s="8" t="s">
        <v>19</v>
      </c>
      <c r="D38" s="18" t="s">
        <v>23</v>
      </c>
    </row>
    <row r="41" spans="1:8" x14ac:dyDescent="0.2">
      <c r="A41" s="14" t="s">
        <v>20</v>
      </c>
      <c r="B41" s="17">
        <f ca="1">TODAY()</f>
        <v>44681</v>
      </c>
    </row>
  </sheetData>
  <sheetProtection password="8855" sheet="1" objects="1" scenarios="1" selectLockedCells="1"/>
  <mergeCells count="2">
    <mergeCell ref="E3:H3"/>
    <mergeCell ref="A3:D3"/>
  </mergeCells>
  <phoneticPr fontId="1" type="noConversion"/>
  <conditionalFormatting sqref="F5:F32">
    <cfRule type="cellIs" dxfId="0" priority="1" operator="equal">
      <formula>$B$41</formula>
    </cfRule>
  </conditionalFormatting>
  <pageMargins left="0.78740157480314965" right="0.78740157480314965" top="0.78740157480314965" bottom="0.78740157480314965" header="0.51181102362204722" footer="0.51181102362204722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</cp:lastModifiedBy>
  <cp:lastPrinted>2022-04-30T07:47:48Z</cp:lastPrinted>
  <dcterms:created xsi:type="dcterms:W3CDTF">2011-05-10T09:36:20Z</dcterms:created>
  <dcterms:modified xsi:type="dcterms:W3CDTF">2022-04-30T07:49:07Z</dcterms:modified>
</cp:coreProperties>
</file>